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820" windowHeight="5400" activeTab="0"/>
  </bookViews>
  <sheets>
    <sheet name="10phantoms" sheetId="1" r:id="rId1"/>
    <sheet name="Sheet1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mag4</author>
  </authors>
  <commentList>
    <comment ref="C6" authorId="0">
      <text>
        <r>
          <rPr>
            <b/>
            <sz val="10"/>
            <rFont val="Tahoma"/>
            <family val="0"/>
          </rPr>
          <t>mag4:</t>
        </r>
        <r>
          <rPr>
            <sz val="10"/>
            <rFont val="Tahoma"/>
            <family val="0"/>
          </rPr>
          <t xml:space="preserve">
for spiculated, lobulated, elliptical:  area=longest diameter*(longest perpendicular distance to the longest diamter)</t>
        </r>
      </text>
    </comment>
  </commentList>
</comments>
</file>

<file path=xl/sharedStrings.xml><?xml version="1.0" encoding="utf-8"?>
<sst xmlns="http://schemas.openxmlformats.org/spreadsheetml/2006/main" count="53" uniqueCount="16">
  <si>
    <t>case_id</t>
  </si>
  <si>
    <t>ex_vivo_true_measurement</t>
  </si>
  <si>
    <t>longest Diameter (mm)</t>
  </si>
  <si>
    <t>Area (mm2)</t>
  </si>
  <si>
    <t>volume (μl)</t>
  </si>
  <si>
    <t>pantom_id</t>
  </si>
  <si>
    <t>Shape</t>
  </si>
  <si>
    <t>longestdiameter(mm)</t>
  </si>
  <si>
    <t>area (mm2)</t>
  </si>
  <si>
    <t>volume (micro liter)</t>
  </si>
  <si>
    <t>SliceThickness (mm)</t>
  </si>
  <si>
    <t>spherical</t>
  </si>
  <si>
    <t xml:space="preserve">Intensity (HU) </t>
  </si>
  <si>
    <t>spiculated</t>
  </si>
  <si>
    <t>lobulated</t>
  </si>
  <si>
    <t>elliptical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</si>
</sst>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8">
    <font>
      <sz val="10"/>
      <name val="Arial"/>
      <family val="0"/>
    </font>
    <font>
      <sz val="12"/>
      <name val="Times New Roman"/>
      <family val="1"/>
    </font>
    <font>
      <sz val="12"/>
      <name val="Courier"/>
      <family val="3"/>
    </font>
    <font>
      <sz val="8"/>
      <name val="Arial"/>
      <family val="0"/>
    </font>
    <font>
      <b/>
      <sz val="10"/>
      <name val="Arial"/>
      <family val="2"/>
    </font>
    <font>
      <sz val="10"/>
      <name val="Tahoma"/>
      <family val="0"/>
    </font>
    <font>
      <b/>
      <sz val="10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1" xfId="0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 vertical="top" wrapText="1"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" xfId="0" applyBorder="1" applyAlignment="1">
      <alignment horizontal="center"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0" fillId="0" borderId="13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workbookViewId="0" topLeftCell="A13">
      <selection activeCell="C38" sqref="C38:C41"/>
    </sheetView>
  </sheetViews>
  <sheetFormatPr defaultColWidth="9.140625" defaultRowHeight="12.75"/>
  <cols>
    <col min="1" max="1" width="9.140625" style="20" customWidth="1"/>
    <col min="4" max="4" width="12.8515625" style="0" customWidth="1"/>
    <col min="5" max="5" width="11.140625" style="0" customWidth="1"/>
    <col min="6" max="7" width="19.8515625" style="0" customWidth="1"/>
    <col min="8" max="8" width="14.421875" style="0" customWidth="1"/>
  </cols>
  <sheetData>
    <row r="1" spans="1:8" s="20" customFormat="1" ht="13.5" thickBot="1">
      <c r="A1" s="20" t="s">
        <v>0</v>
      </c>
      <c r="B1" s="20" t="s">
        <v>7</v>
      </c>
      <c r="C1" s="20" t="s">
        <v>8</v>
      </c>
      <c r="D1" s="20" t="s">
        <v>9</v>
      </c>
      <c r="E1" s="20" t="s">
        <v>5</v>
      </c>
      <c r="F1" s="21" t="s">
        <v>10</v>
      </c>
      <c r="G1" s="21" t="s">
        <v>6</v>
      </c>
      <c r="H1" s="21" t="s">
        <v>12</v>
      </c>
    </row>
    <row r="2" spans="1:8" ht="13.5" thickBot="1">
      <c r="A2" s="22">
        <v>7001</v>
      </c>
      <c r="B2" s="15">
        <v>9.92</v>
      </c>
      <c r="C2" s="15">
        <f>ROUND(B2^2,2)</f>
        <v>98.41</v>
      </c>
      <c r="D2" s="15">
        <f>ROUND(4/3*PI()*(B2/2)^3,2)</f>
        <v>511.13</v>
      </c>
      <c r="E2" s="15">
        <v>1</v>
      </c>
      <c r="F2" s="19">
        <v>0.8</v>
      </c>
      <c r="G2" s="19" t="s">
        <v>11</v>
      </c>
      <c r="H2" s="19">
        <v>100</v>
      </c>
    </row>
    <row r="3" spans="1:8" ht="13.5" thickBot="1">
      <c r="A3" s="23">
        <v>7004</v>
      </c>
      <c r="B3" s="15">
        <v>9.92</v>
      </c>
      <c r="C3" s="15">
        <f>ROUND(B3^2,2)</f>
        <v>98.41</v>
      </c>
      <c r="D3" s="15">
        <f>ROUND(4/3*PI()*(B3/2)^3,2)</f>
        <v>511.13</v>
      </c>
      <c r="E3" s="16">
        <v>1</v>
      </c>
      <c r="F3" s="19">
        <v>0.8</v>
      </c>
      <c r="G3" s="19" t="s">
        <v>11</v>
      </c>
      <c r="H3" s="19">
        <v>100</v>
      </c>
    </row>
    <row r="4" spans="1:8" ht="13.5" thickBot="1">
      <c r="A4" s="23">
        <v>7749</v>
      </c>
      <c r="B4" s="15">
        <v>9.92</v>
      </c>
      <c r="C4" s="15">
        <f>ROUND(B4^2,2)</f>
        <v>98.41</v>
      </c>
      <c r="D4" s="15">
        <f>ROUND(4/3*PI()*(B4/2)^3,2)</f>
        <v>511.13</v>
      </c>
      <c r="E4" s="16">
        <v>1</v>
      </c>
      <c r="F4" s="19">
        <v>5</v>
      </c>
      <c r="G4" s="19" t="s">
        <v>11</v>
      </c>
      <c r="H4" s="19">
        <v>100</v>
      </c>
    </row>
    <row r="5" spans="1:8" ht="13.5" thickBot="1">
      <c r="A5" s="24">
        <v>7755</v>
      </c>
      <c r="B5" s="15">
        <v>9.92</v>
      </c>
      <c r="C5" s="15">
        <f>ROUND(B5^2,2)</f>
        <v>98.41</v>
      </c>
      <c r="D5" s="15">
        <f>ROUND(4/3*PI()*(B5/2)^3,2)</f>
        <v>511.13</v>
      </c>
      <c r="E5" s="17">
        <v>1</v>
      </c>
      <c r="F5" s="19">
        <v>5</v>
      </c>
      <c r="G5" s="19" t="s">
        <v>11</v>
      </c>
      <c r="H5" s="19">
        <v>100</v>
      </c>
    </row>
    <row r="6" spans="1:8" ht="13.5" thickBot="1">
      <c r="A6" s="22">
        <v>27</v>
      </c>
      <c r="B6" s="15">
        <v>22.89</v>
      </c>
      <c r="C6" s="15">
        <f>ROUND(B6*14.8,2)</f>
        <v>338.77</v>
      </c>
      <c r="D6" s="15">
        <v>524.67</v>
      </c>
      <c r="E6" s="15">
        <v>2</v>
      </c>
      <c r="F6" s="19">
        <v>0.8</v>
      </c>
      <c r="G6" s="19" t="s">
        <v>13</v>
      </c>
      <c r="H6" s="19">
        <v>-10</v>
      </c>
    </row>
    <row r="7" spans="1:8" ht="13.5" thickBot="1">
      <c r="A7" s="23">
        <v>33</v>
      </c>
      <c r="B7" s="16">
        <v>22.89</v>
      </c>
      <c r="C7" s="15">
        <f>ROUND(B7*14.8,2)</f>
        <v>338.77</v>
      </c>
      <c r="D7" s="16">
        <v>524.67</v>
      </c>
      <c r="E7" s="16">
        <v>2</v>
      </c>
      <c r="F7" s="19">
        <v>0.8</v>
      </c>
      <c r="G7" s="19" t="s">
        <v>13</v>
      </c>
      <c r="H7" s="19">
        <v>-10</v>
      </c>
    </row>
    <row r="8" spans="1:8" ht="13.5" thickBot="1">
      <c r="A8" s="23">
        <v>514</v>
      </c>
      <c r="B8" s="16">
        <v>22.89</v>
      </c>
      <c r="C8" s="15">
        <f>ROUND(B8*14.8,2)</f>
        <v>338.77</v>
      </c>
      <c r="D8" s="16">
        <v>524.67</v>
      </c>
      <c r="E8" s="16">
        <v>2</v>
      </c>
      <c r="F8" s="19">
        <v>5</v>
      </c>
      <c r="G8" s="19" t="s">
        <v>13</v>
      </c>
      <c r="H8" s="19">
        <v>-10</v>
      </c>
    </row>
    <row r="9" spans="1:8" ht="13.5" thickBot="1">
      <c r="A9" s="24">
        <v>520</v>
      </c>
      <c r="B9" s="17">
        <v>22.89</v>
      </c>
      <c r="C9" s="15">
        <f>ROUND(B9*14.8,2)</f>
        <v>338.77</v>
      </c>
      <c r="D9" s="17">
        <v>524.67</v>
      </c>
      <c r="E9" s="17">
        <v>2</v>
      </c>
      <c r="F9" s="19">
        <v>5</v>
      </c>
      <c r="G9" s="19" t="s">
        <v>13</v>
      </c>
      <c r="H9" s="19">
        <v>-10</v>
      </c>
    </row>
    <row r="10" spans="1:8" ht="13.5" thickBot="1">
      <c r="A10" s="22">
        <v>1083</v>
      </c>
      <c r="B10" s="15">
        <v>12.93</v>
      </c>
      <c r="C10" s="15">
        <f>ROUND(B10*11.46,2)</f>
        <v>148.18</v>
      </c>
      <c r="D10" s="15">
        <v>526.64</v>
      </c>
      <c r="E10" s="15">
        <v>3</v>
      </c>
      <c r="F10" s="19">
        <v>0.8</v>
      </c>
      <c r="G10" s="19" t="s">
        <v>14</v>
      </c>
      <c r="H10" s="19">
        <v>100</v>
      </c>
    </row>
    <row r="11" spans="1:8" ht="13.5" thickBot="1">
      <c r="A11" s="23">
        <v>1089</v>
      </c>
      <c r="B11" s="16">
        <v>12.93</v>
      </c>
      <c r="C11" s="15">
        <f>ROUND(B11*11.46,2)</f>
        <v>148.18</v>
      </c>
      <c r="D11" s="16">
        <v>526.64</v>
      </c>
      <c r="E11" s="16">
        <v>3</v>
      </c>
      <c r="F11" s="19">
        <v>0.8</v>
      </c>
      <c r="G11" s="19" t="s">
        <v>14</v>
      </c>
      <c r="H11" s="19">
        <v>100</v>
      </c>
    </row>
    <row r="12" spans="1:8" ht="13.5" thickBot="1">
      <c r="A12" s="23">
        <v>7507</v>
      </c>
      <c r="B12" s="16">
        <v>12.93</v>
      </c>
      <c r="C12" s="15">
        <f>ROUND(B12*11.46,2)</f>
        <v>148.18</v>
      </c>
      <c r="D12" s="16">
        <v>526.64</v>
      </c>
      <c r="E12" s="16">
        <v>3</v>
      </c>
      <c r="F12" s="19">
        <v>5</v>
      </c>
      <c r="G12" s="19" t="s">
        <v>14</v>
      </c>
      <c r="H12" s="19">
        <v>100</v>
      </c>
    </row>
    <row r="13" spans="1:8" ht="13.5" thickBot="1">
      <c r="A13" s="24">
        <v>7513</v>
      </c>
      <c r="B13" s="17">
        <v>12.93</v>
      </c>
      <c r="C13" s="15">
        <f>ROUND(B13*11.46,2)</f>
        <v>148.18</v>
      </c>
      <c r="D13" s="17">
        <v>526.64</v>
      </c>
      <c r="E13" s="17">
        <v>3</v>
      </c>
      <c r="F13" s="19">
        <v>5</v>
      </c>
      <c r="G13" s="19" t="s">
        <v>14</v>
      </c>
      <c r="H13" s="19">
        <v>100</v>
      </c>
    </row>
    <row r="14" spans="1:8" ht="13.5" thickBot="1">
      <c r="A14" s="22">
        <v>15</v>
      </c>
      <c r="B14" s="15">
        <v>12.85</v>
      </c>
      <c r="C14" s="15">
        <f>ROUND(B14*11.58,2)</f>
        <v>148.8</v>
      </c>
      <c r="D14" s="15">
        <v>527.42</v>
      </c>
      <c r="E14" s="15">
        <v>4</v>
      </c>
      <c r="F14" s="19">
        <v>0.8</v>
      </c>
      <c r="G14" s="19" t="s">
        <v>14</v>
      </c>
      <c r="H14" s="19">
        <v>-10</v>
      </c>
    </row>
    <row r="15" spans="1:8" ht="13.5" thickBot="1">
      <c r="A15" s="23">
        <v>21</v>
      </c>
      <c r="B15" s="16">
        <v>12.85</v>
      </c>
      <c r="C15" s="15">
        <f>ROUND(B15*11.58,2)</f>
        <v>148.8</v>
      </c>
      <c r="D15" s="16">
        <v>527.42</v>
      </c>
      <c r="E15" s="16">
        <v>4</v>
      </c>
      <c r="F15" s="19">
        <v>0.8</v>
      </c>
      <c r="G15" s="19" t="s">
        <v>14</v>
      </c>
      <c r="H15" s="19">
        <v>-10</v>
      </c>
    </row>
    <row r="16" spans="1:8" ht="13.5" thickBot="1">
      <c r="A16" s="23">
        <v>502</v>
      </c>
      <c r="B16" s="16">
        <v>12.85</v>
      </c>
      <c r="C16" s="15">
        <f>ROUND(B16*11.58,2)</f>
        <v>148.8</v>
      </c>
      <c r="D16" s="16">
        <v>527.42</v>
      </c>
      <c r="E16" s="16">
        <v>4</v>
      </c>
      <c r="F16" s="19">
        <v>5</v>
      </c>
      <c r="G16" s="19" t="s">
        <v>14</v>
      </c>
      <c r="H16" s="19">
        <v>-10</v>
      </c>
    </row>
    <row r="17" spans="1:8" ht="13.5" thickBot="1">
      <c r="A17" s="24">
        <v>508</v>
      </c>
      <c r="B17" s="17">
        <v>12.85</v>
      </c>
      <c r="C17" s="15">
        <f>ROUND(B17*11.58,2)</f>
        <v>148.8</v>
      </c>
      <c r="D17" s="17">
        <v>527.42</v>
      </c>
      <c r="E17" s="17">
        <v>4</v>
      </c>
      <c r="F17" s="19">
        <v>5</v>
      </c>
      <c r="G17" s="19" t="s">
        <v>14</v>
      </c>
      <c r="H17" s="19">
        <v>-10</v>
      </c>
    </row>
    <row r="18" spans="1:8" ht="13.5" thickBot="1">
      <c r="A18" s="22">
        <v>1095</v>
      </c>
      <c r="B18" s="15">
        <v>22.27</v>
      </c>
      <c r="C18" s="15">
        <f>ROUND(B18*15.4,2)</f>
        <v>342.96</v>
      </c>
      <c r="D18" s="15">
        <v>528.67</v>
      </c>
      <c r="E18" s="15">
        <v>5</v>
      </c>
      <c r="F18" s="19">
        <v>0.8</v>
      </c>
      <c r="G18" s="19" t="s">
        <v>13</v>
      </c>
      <c r="H18" s="19">
        <v>100</v>
      </c>
    </row>
    <row r="19" spans="1:8" ht="13.5" thickBot="1">
      <c r="A19" s="23">
        <v>1101</v>
      </c>
      <c r="B19" s="16">
        <v>22.27</v>
      </c>
      <c r="C19" s="15">
        <f>ROUND(B19*15.4,2)</f>
        <v>342.96</v>
      </c>
      <c r="D19" s="16">
        <v>528.67</v>
      </c>
      <c r="E19" s="16">
        <v>5</v>
      </c>
      <c r="F19" s="19">
        <v>0.8</v>
      </c>
      <c r="G19" s="19" t="s">
        <v>13</v>
      </c>
      <c r="H19" s="19">
        <v>100</v>
      </c>
    </row>
    <row r="20" spans="1:8" ht="13.5" thickBot="1">
      <c r="A20" s="23">
        <v>7519</v>
      </c>
      <c r="B20" s="16">
        <v>22.27</v>
      </c>
      <c r="C20" s="15">
        <f>ROUND(B20*15.4,2)</f>
        <v>342.96</v>
      </c>
      <c r="D20" s="16">
        <v>528.67</v>
      </c>
      <c r="E20" s="16">
        <v>5</v>
      </c>
      <c r="F20" s="19">
        <v>5</v>
      </c>
      <c r="G20" s="19" t="s">
        <v>13</v>
      </c>
      <c r="H20" s="19">
        <v>100</v>
      </c>
    </row>
    <row r="21" spans="1:8" ht="13.5" thickBot="1">
      <c r="A21" s="24">
        <v>7525</v>
      </c>
      <c r="B21" s="17">
        <v>22.27</v>
      </c>
      <c r="C21" s="15">
        <f>ROUND(B21*15.4,2)</f>
        <v>342.96</v>
      </c>
      <c r="D21" s="17">
        <v>528.67</v>
      </c>
      <c r="E21" s="17">
        <v>5</v>
      </c>
      <c r="F21" s="19">
        <v>5</v>
      </c>
      <c r="G21" s="19" t="s">
        <v>13</v>
      </c>
      <c r="H21" s="19">
        <v>100</v>
      </c>
    </row>
    <row r="22" spans="1:8" ht="13.5" thickBot="1">
      <c r="A22" s="22">
        <v>9052</v>
      </c>
      <c r="B22" s="15">
        <v>10.09</v>
      </c>
      <c r="C22" s="15">
        <f>ROUND(B22^2,2)</f>
        <v>101.81</v>
      </c>
      <c r="D22" s="15">
        <v>533.69</v>
      </c>
      <c r="E22" s="15">
        <v>6</v>
      </c>
      <c r="F22" s="19">
        <v>0.8</v>
      </c>
      <c r="G22" s="19" t="s">
        <v>11</v>
      </c>
      <c r="H22" s="19">
        <v>-10</v>
      </c>
    </row>
    <row r="23" spans="1:8" ht="13.5" thickBot="1">
      <c r="A23" s="23">
        <v>9058</v>
      </c>
      <c r="B23" s="16">
        <v>10.09</v>
      </c>
      <c r="C23" s="15">
        <f>ROUND(B23^2,2)</f>
        <v>101.81</v>
      </c>
      <c r="D23" s="16">
        <v>533.69</v>
      </c>
      <c r="E23" s="16">
        <v>6</v>
      </c>
      <c r="F23" s="19">
        <v>0.8</v>
      </c>
      <c r="G23" s="19" t="s">
        <v>11</v>
      </c>
      <c r="H23" s="19">
        <v>-10</v>
      </c>
    </row>
    <row r="24" spans="1:8" ht="13.5" thickBot="1">
      <c r="A24" s="23">
        <v>9523</v>
      </c>
      <c r="B24" s="16">
        <v>10.09</v>
      </c>
      <c r="C24" s="15">
        <f>ROUND(B24^2,2)</f>
        <v>101.81</v>
      </c>
      <c r="D24" s="16">
        <v>533.69</v>
      </c>
      <c r="E24" s="16">
        <v>6</v>
      </c>
      <c r="F24" s="19">
        <v>5</v>
      </c>
      <c r="G24" s="19" t="s">
        <v>11</v>
      </c>
      <c r="H24" s="19">
        <v>-10</v>
      </c>
    </row>
    <row r="25" spans="1:8" ht="13.5" thickBot="1">
      <c r="A25" s="24">
        <v>9529</v>
      </c>
      <c r="B25" s="17">
        <v>10.09</v>
      </c>
      <c r="C25" s="15">
        <f>ROUND(B25^2,2)</f>
        <v>101.81</v>
      </c>
      <c r="D25" s="17">
        <v>533.69</v>
      </c>
      <c r="E25" s="17">
        <v>6</v>
      </c>
      <c r="F25" s="19">
        <v>5</v>
      </c>
      <c r="G25" s="19" t="s">
        <v>11</v>
      </c>
      <c r="H25" s="19">
        <v>-10</v>
      </c>
    </row>
    <row r="26" spans="1:8" ht="13.5" thickBot="1">
      <c r="A26" s="22">
        <v>1071</v>
      </c>
      <c r="B26" s="15">
        <v>31.88</v>
      </c>
      <c r="C26" s="15">
        <f>ROUND(B26*16.02,2)</f>
        <v>510.72</v>
      </c>
      <c r="D26" s="15">
        <v>4207.83</v>
      </c>
      <c r="E26" s="15">
        <v>7</v>
      </c>
      <c r="F26" s="19">
        <v>0.8</v>
      </c>
      <c r="G26" s="19" t="s">
        <v>15</v>
      </c>
      <c r="H26" s="19">
        <v>100</v>
      </c>
    </row>
    <row r="27" spans="1:8" ht="13.5" thickBot="1">
      <c r="A27" s="23">
        <v>1077</v>
      </c>
      <c r="B27" s="16">
        <v>31.88</v>
      </c>
      <c r="C27" s="15">
        <f>ROUND(B27*16.02,2)</f>
        <v>510.72</v>
      </c>
      <c r="D27" s="16">
        <v>4207.83</v>
      </c>
      <c r="E27" s="16">
        <v>7</v>
      </c>
      <c r="F27" s="19">
        <v>0.8</v>
      </c>
      <c r="G27" s="19" t="s">
        <v>15</v>
      </c>
      <c r="H27" s="19">
        <v>100</v>
      </c>
    </row>
    <row r="28" spans="1:8" ht="13.5" thickBot="1">
      <c r="A28" s="23">
        <v>7495</v>
      </c>
      <c r="B28" s="16">
        <v>31.88</v>
      </c>
      <c r="C28" s="15">
        <f>ROUND(B28*16.02,2)</f>
        <v>510.72</v>
      </c>
      <c r="D28" s="16">
        <v>4207.83</v>
      </c>
      <c r="E28" s="16">
        <v>7</v>
      </c>
      <c r="F28" s="19">
        <v>5</v>
      </c>
      <c r="G28" s="19" t="s">
        <v>15</v>
      </c>
      <c r="H28" s="19">
        <v>100</v>
      </c>
    </row>
    <row r="29" spans="1:8" ht="13.5" thickBot="1">
      <c r="A29" s="24">
        <v>7501</v>
      </c>
      <c r="B29" s="17">
        <v>31.88</v>
      </c>
      <c r="C29" s="15">
        <f>ROUND(B29*16.02,2)</f>
        <v>510.72</v>
      </c>
      <c r="D29" s="17">
        <v>4207.83</v>
      </c>
      <c r="E29" s="17">
        <v>7</v>
      </c>
      <c r="F29" s="19">
        <v>5</v>
      </c>
      <c r="G29" s="19" t="s">
        <v>15</v>
      </c>
      <c r="H29" s="19">
        <v>100</v>
      </c>
    </row>
    <row r="30" spans="1:8" ht="13.5" thickBot="1">
      <c r="A30" s="22">
        <v>9040</v>
      </c>
      <c r="B30" s="15">
        <v>20.17</v>
      </c>
      <c r="C30" s="15">
        <f>ROUND(B30^2,2)</f>
        <v>406.83</v>
      </c>
      <c r="D30" s="15">
        <v>4232.05</v>
      </c>
      <c r="E30" s="15">
        <v>8</v>
      </c>
      <c r="F30" s="19">
        <v>0.8</v>
      </c>
      <c r="G30" s="19" t="s">
        <v>11</v>
      </c>
      <c r="H30" s="19">
        <v>100</v>
      </c>
    </row>
    <row r="31" spans="1:8" ht="13.5" thickBot="1">
      <c r="A31" s="23">
        <v>9046</v>
      </c>
      <c r="B31" s="16">
        <v>20.17</v>
      </c>
      <c r="C31" s="15">
        <f>ROUND(B31^2,2)</f>
        <v>406.83</v>
      </c>
      <c r="D31" s="16">
        <v>4232.05</v>
      </c>
      <c r="E31" s="16">
        <v>8</v>
      </c>
      <c r="F31" s="19">
        <v>0.8</v>
      </c>
      <c r="G31" s="19" t="s">
        <v>11</v>
      </c>
      <c r="H31" s="19">
        <v>100</v>
      </c>
    </row>
    <row r="32" spans="1:8" ht="13.5" thickBot="1">
      <c r="A32" s="23">
        <v>9511</v>
      </c>
      <c r="B32" s="16">
        <v>20.17</v>
      </c>
      <c r="C32" s="15">
        <f>ROUND(B32^2,2)</f>
        <v>406.83</v>
      </c>
      <c r="D32" s="16">
        <v>4232.05</v>
      </c>
      <c r="E32" s="16">
        <v>8</v>
      </c>
      <c r="F32" s="19">
        <v>5</v>
      </c>
      <c r="G32" s="19" t="s">
        <v>11</v>
      </c>
      <c r="H32" s="19">
        <v>100</v>
      </c>
    </row>
    <row r="33" spans="1:8" ht="13.5" thickBot="1">
      <c r="A33" s="24">
        <v>9517</v>
      </c>
      <c r="B33" s="17">
        <v>20.17</v>
      </c>
      <c r="C33" s="15">
        <f>ROUND(B33^2,2)</f>
        <v>406.83</v>
      </c>
      <c r="D33" s="17">
        <v>4232.05</v>
      </c>
      <c r="E33" s="17">
        <v>8</v>
      </c>
      <c r="F33" s="19">
        <v>5</v>
      </c>
      <c r="G33" s="19" t="s">
        <v>11</v>
      </c>
      <c r="H33" s="19">
        <v>100</v>
      </c>
    </row>
    <row r="34" spans="1:8" ht="13.5" thickBot="1">
      <c r="A34" s="22">
        <v>9064</v>
      </c>
      <c r="B34" s="15">
        <v>20.15</v>
      </c>
      <c r="C34" s="15">
        <f>ROUND(B34^2,2)</f>
        <v>406.02</v>
      </c>
      <c r="D34" s="15">
        <v>4286.76</v>
      </c>
      <c r="E34" s="15">
        <v>9</v>
      </c>
      <c r="F34" s="19">
        <v>0.8</v>
      </c>
      <c r="G34" s="19" t="s">
        <v>11</v>
      </c>
      <c r="H34" s="19">
        <v>-10</v>
      </c>
    </row>
    <row r="35" spans="1:8" ht="13.5" thickBot="1">
      <c r="A35" s="23">
        <v>9070</v>
      </c>
      <c r="B35" s="16">
        <v>20.15</v>
      </c>
      <c r="C35" s="15">
        <f>ROUND(B35^2,2)</f>
        <v>406.02</v>
      </c>
      <c r="D35" s="16">
        <v>4286.76</v>
      </c>
      <c r="E35" s="16">
        <v>9</v>
      </c>
      <c r="F35" s="19">
        <v>0.8</v>
      </c>
      <c r="G35" s="19" t="s">
        <v>11</v>
      </c>
      <c r="H35" s="19">
        <v>-10</v>
      </c>
    </row>
    <row r="36" spans="1:8" ht="13.5" thickBot="1">
      <c r="A36" s="23">
        <v>9535</v>
      </c>
      <c r="B36" s="16">
        <v>20.15</v>
      </c>
      <c r="C36" s="15">
        <f>ROUND(B36^2,2)</f>
        <v>406.02</v>
      </c>
      <c r="D36" s="16">
        <v>4286.76</v>
      </c>
      <c r="E36" s="16">
        <v>9</v>
      </c>
      <c r="F36" s="19">
        <v>5</v>
      </c>
      <c r="G36" s="19" t="s">
        <v>11</v>
      </c>
      <c r="H36" s="19">
        <v>-10</v>
      </c>
    </row>
    <row r="37" spans="1:8" ht="13.5" thickBot="1">
      <c r="A37" s="24">
        <v>9541</v>
      </c>
      <c r="B37" s="17">
        <v>20.15</v>
      </c>
      <c r="C37" s="15">
        <f>ROUND(B37^2,2)</f>
        <v>406.02</v>
      </c>
      <c r="D37" s="17">
        <v>4286.76</v>
      </c>
      <c r="E37" s="17">
        <v>9</v>
      </c>
      <c r="F37" s="19">
        <v>5</v>
      </c>
      <c r="G37" s="19" t="s">
        <v>11</v>
      </c>
      <c r="H37" s="19">
        <v>-10</v>
      </c>
    </row>
    <row r="38" spans="1:8" ht="13.5" thickBot="1">
      <c r="A38" s="22">
        <v>3</v>
      </c>
      <c r="B38" s="15">
        <v>31.59</v>
      </c>
      <c r="C38" s="15">
        <f>ROUND(B38*15.92,2)</f>
        <v>502.91</v>
      </c>
      <c r="D38" s="15">
        <v>4315.84</v>
      </c>
      <c r="E38" s="15">
        <v>10</v>
      </c>
      <c r="F38" s="19">
        <v>0.8</v>
      </c>
      <c r="G38" s="19" t="s">
        <v>15</v>
      </c>
      <c r="H38" s="19">
        <v>-10</v>
      </c>
    </row>
    <row r="39" spans="1:8" ht="13.5" thickBot="1">
      <c r="A39" s="23">
        <v>9</v>
      </c>
      <c r="B39" s="16">
        <v>31.59</v>
      </c>
      <c r="C39" s="15">
        <f>ROUND(B39*15.92,2)</f>
        <v>502.91</v>
      </c>
      <c r="D39" s="16">
        <v>4315.84</v>
      </c>
      <c r="E39" s="16">
        <v>10</v>
      </c>
      <c r="F39" s="19">
        <v>0.8</v>
      </c>
      <c r="G39" s="19" t="s">
        <v>15</v>
      </c>
      <c r="H39" s="19">
        <v>-10</v>
      </c>
    </row>
    <row r="40" spans="1:8" ht="13.5" thickBot="1">
      <c r="A40" s="23">
        <v>490</v>
      </c>
      <c r="B40" s="16">
        <v>31.59</v>
      </c>
      <c r="C40" s="15">
        <f>ROUND(B40*15.92,2)</f>
        <v>502.91</v>
      </c>
      <c r="D40" s="16">
        <v>4315.84</v>
      </c>
      <c r="E40" s="16">
        <v>10</v>
      </c>
      <c r="F40" s="19">
        <v>5</v>
      </c>
      <c r="G40" s="19" t="s">
        <v>15</v>
      </c>
      <c r="H40" s="19">
        <v>-10</v>
      </c>
    </row>
    <row r="41" spans="1:8" ht="13.5" thickBot="1">
      <c r="A41" s="24">
        <v>496</v>
      </c>
      <c r="B41" s="17">
        <v>31.59</v>
      </c>
      <c r="C41" s="15">
        <f>ROUND(B41*15.92,2)</f>
        <v>502.91</v>
      </c>
      <c r="D41" s="17">
        <v>4315.84</v>
      </c>
      <c r="E41" s="18">
        <v>10</v>
      </c>
      <c r="F41" s="25">
        <v>5</v>
      </c>
      <c r="G41" s="19" t="s">
        <v>15</v>
      </c>
      <c r="H41" s="19">
        <v>-10</v>
      </c>
    </row>
  </sheetData>
  <printOptions/>
  <pageMargins left="0.75" right="0.75" top="1" bottom="1" header="0.5" footer="0.5"/>
  <pageSetup horizontalDpi="300" verticalDpi="3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7"/>
  <sheetViews>
    <sheetView workbookViewId="0" topLeftCell="A15">
      <selection activeCell="D34" sqref="D34"/>
    </sheetView>
  </sheetViews>
  <sheetFormatPr defaultColWidth="9.140625" defaultRowHeight="12.75"/>
  <cols>
    <col min="1" max="1" width="15.421875" style="0" customWidth="1"/>
    <col min="2" max="2" width="25.00390625" style="0" customWidth="1"/>
    <col min="3" max="3" width="11.8515625" style="0" customWidth="1"/>
    <col min="4" max="4" width="12.00390625" style="0" customWidth="1"/>
  </cols>
  <sheetData>
    <row r="1" spans="1:4" ht="13.5" thickBot="1">
      <c r="A1" s="5"/>
      <c r="B1" s="7" t="s">
        <v>1</v>
      </c>
      <c r="C1" s="8"/>
      <c r="D1" s="9"/>
    </row>
    <row r="2" spans="1:4" ht="12.75">
      <c r="A2" s="3" t="s">
        <v>0</v>
      </c>
      <c r="B2" s="6" t="s">
        <v>2</v>
      </c>
      <c r="C2" s="6" t="s">
        <v>3</v>
      </c>
      <c r="D2" s="6" t="s">
        <v>4</v>
      </c>
    </row>
    <row r="3" spans="1:4" ht="15">
      <c r="A3" s="4">
        <v>3</v>
      </c>
      <c r="B3" s="10">
        <v>31.59</v>
      </c>
      <c r="C3" s="10">
        <v>502.91</v>
      </c>
      <c r="D3" s="11">
        <v>4315.8417508417515</v>
      </c>
    </row>
    <row r="4" spans="1:4" ht="15">
      <c r="A4" s="4">
        <v>9</v>
      </c>
      <c r="B4" s="10">
        <v>31.59</v>
      </c>
      <c r="C4" s="10">
        <v>502.91</v>
      </c>
      <c r="D4" s="11">
        <v>4315.8417508417515</v>
      </c>
    </row>
    <row r="5" spans="1:4" ht="15">
      <c r="A5" s="4">
        <v>15</v>
      </c>
      <c r="B5" s="12">
        <v>12.85</v>
      </c>
      <c r="C5" s="12">
        <v>148.8</v>
      </c>
      <c r="D5" s="13">
        <v>527.4242424242424</v>
      </c>
    </row>
    <row r="6" spans="1:4" ht="15">
      <c r="A6" s="4">
        <v>21</v>
      </c>
      <c r="B6" s="12">
        <v>12.85</v>
      </c>
      <c r="C6" s="12">
        <v>148.8</v>
      </c>
      <c r="D6" s="13">
        <v>527.4242424242424</v>
      </c>
    </row>
    <row r="7" spans="1:4" ht="15">
      <c r="A7" s="4">
        <v>27</v>
      </c>
      <c r="B7" s="12">
        <v>22.89</v>
      </c>
      <c r="C7" s="12">
        <v>338.77</v>
      </c>
      <c r="D7" s="13">
        <v>524.6717171717171</v>
      </c>
    </row>
    <row r="8" spans="1:4" ht="15">
      <c r="A8" s="4">
        <v>33</v>
      </c>
      <c r="B8" s="12">
        <v>22.89</v>
      </c>
      <c r="C8" s="12">
        <v>338.77</v>
      </c>
      <c r="D8" s="13">
        <v>524.6717171717171</v>
      </c>
    </row>
    <row r="9" spans="1:4" ht="15">
      <c r="A9" s="4">
        <v>490</v>
      </c>
      <c r="B9" s="10">
        <v>31.59</v>
      </c>
      <c r="C9" s="10">
        <v>502.91</v>
      </c>
      <c r="D9" s="11">
        <v>4315.8417508417515</v>
      </c>
    </row>
    <row r="10" spans="1:4" ht="15">
      <c r="A10" s="4">
        <v>496</v>
      </c>
      <c r="B10" s="10">
        <v>31.59</v>
      </c>
      <c r="C10" s="10">
        <v>502.91</v>
      </c>
      <c r="D10" s="11">
        <v>4315.8417508417515</v>
      </c>
    </row>
    <row r="11" spans="1:4" ht="15">
      <c r="A11" s="4">
        <v>502</v>
      </c>
      <c r="B11" s="12">
        <v>12.85</v>
      </c>
      <c r="C11" s="12">
        <v>148.8</v>
      </c>
      <c r="D11" s="13">
        <v>527.4242424242424</v>
      </c>
    </row>
    <row r="12" spans="1:4" ht="15">
      <c r="A12" s="4">
        <v>508</v>
      </c>
      <c r="B12" s="12">
        <v>12.85</v>
      </c>
      <c r="C12" s="12">
        <v>148.8</v>
      </c>
      <c r="D12" s="13">
        <v>527.4242424242424</v>
      </c>
    </row>
    <row r="13" spans="1:4" ht="15">
      <c r="A13" s="4">
        <v>514</v>
      </c>
      <c r="B13" s="12">
        <v>22.89</v>
      </c>
      <c r="C13" s="12">
        <v>338.77</v>
      </c>
      <c r="D13" s="13">
        <v>524.6717171717171</v>
      </c>
    </row>
    <row r="14" spans="1:4" ht="15">
      <c r="A14" s="4">
        <v>520</v>
      </c>
      <c r="B14" s="12">
        <v>22.89</v>
      </c>
      <c r="C14" s="12">
        <v>338.77</v>
      </c>
      <c r="D14" s="13">
        <v>524.6717171717171</v>
      </c>
    </row>
    <row r="15" spans="1:4" ht="15">
      <c r="A15" s="4">
        <v>1071</v>
      </c>
      <c r="B15" s="12">
        <v>31.88</v>
      </c>
      <c r="C15" s="12">
        <v>510.72</v>
      </c>
      <c r="D15" s="12">
        <v>4207.83</v>
      </c>
    </row>
    <row r="16" spans="1:4" ht="15">
      <c r="A16" s="4">
        <v>1077</v>
      </c>
      <c r="B16" s="12">
        <v>31.88</v>
      </c>
      <c r="C16" s="12">
        <v>510.72</v>
      </c>
      <c r="D16" s="12">
        <v>4207.83</v>
      </c>
    </row>
    <row r="17" spans="1:4" ht="15">
      <c r="A17" s="4">
        <v>1083</v>
      </c>
      <c r="B17" s="12">
        <v>12.93</v>
      </c>
      <c r="C17" s="12">
        <v>148.18</v>
      </c>
      <c r="D17" s="14">
        <v>526.6366366366366</v>
      </c>
    </row>
    <row r="18" spans="1:4" ht="15">
      <c r="A18" s="4">
        <v>1089</v>
      </c>
      <c r="B18" s="12">
        <v>12.93</v>
      </c>
      <c r="C18" s="12">
        <v>148.18</v>
      </c>
      <c r="D18" s="14">
        <v>526.6366366366366</v>
      </c>
    </row>
    <row r="19" spans="1:4" ht="15">
      <c r="A19" s="4">
        <v>1095</v>
      </c>
      <c r="B19" s="12">
        <v>22.27</v>
      </c>
      <c r="C19" s="12">
        <v>342.96</v>
      </c>
      <c r="D19" s="13">
        <v>528.6711711711712</v>
      </c>
    </row>
    <row r="20" spans="1:4" ht="15">
      <c r="A20" s="4">
        <v>1101</v>
      </c>
      <c r="B20" s="12">
        <v>22.27</v>
      </c>
      <c r="C20" s="12">
        <v>342.96</v>
      </c>
      <c r="D20" s="13">
        <v>528.6711711711712</v>
      </c>
    </row>
    <row r="21" spans="1:4" ht="15">
      <c r="A21" s="4">
        <v>7001</v>
      </c>
      <c r="B21" s="12">
        <v>10.09</v>
      </c>
      <c r="C21" s="12">
        <v>101.81</v>
      </c>
      <c r="D21" s="12">
        <v>521.93</v>
      </c>
    </row>
    <row r="22" spans="1:4" ht="15">
      <c r="A22" s="4">
        <v>7004</v>
      </c>
      <c r="B22" s="12">
        <v>10.09</v>
      </c>
      <c r="C22" s="12">
        <v>101.81</v>
      </c>
      <c r="D22" s="12">
        <v>521.93</v>
      </c>
    </row>
    <row r="23" spans="1:4" ht="15">
      <c r="A23" s="4">
        <v>7495</v>
      </c>
      <c r="B23" s="12">
        <v>31.88</v>
      </c>
      <c r="C23" s="12">
        <v>510.72</v>
      </c>
      <c r="D23" s="12">
        <v>4207.83</v>
      </c>
    </row>
    <row r="24" spans="1:4" ht="15">
      <c r="A24" s="4">
        <v>7501</v>
      </c>
      <c r="B24" s="12">
        <v>31.88</v>
      </c>
      <c r="C24" s="12">
        <v>510.72</v>
      </c>
      <c r="D24" s="12">
        <v>4207.83</v>
      </c>
    </row>
    <row r="25" spans="1:4" ht="15">
      <c r="A25" s="4">
        <v>7507</v>
      </c>
      <c r="B25" s="12">
        <v>12.93</v>
      </c>
      <c r="C25" s="12">
        <v>148.18</v>
      </c>
      <c r="D25" s="14">
        <v>526.6366366366366</v>
      </c>
    </row>
    <row r="26" spans="1:4" ht="15">
      <c r="A26" s="4">
        <v>7513</v>
      </c>
      <c r="B26" s="12">
        <v>12.93</v>
      </c>
      <c r="C26" s="12">
        <v>148.18</v>
      </c>
      <c r="D26" s="14">
        <v>526.6366366366366</v>
      </c>
    </row>
    <row r="27" spans="1:4" ht="15">
      <c r="A27" s="4">
        <v>7519</v>
      </c>
      <c r="B27" s="12">
        <v>22.27</v>
      </c>
      <c r="C27" s="12">
        <v>342.96</v>
      </c>
      <c r="D27" s="13">
        <v>528.6711711711712</v>
      </c>
    </row>
    <row r="28" spans="1:4" ht="15">
      <c r="A28" s="4">
        <v>7525</v>
      </c>
      <c r="B28" s="12">
        <v>22.27</v>
      </c>
      <c r="C28" s="12">
        <v>342.96</v>
      </c>
      <c r="D28" s="13">
        <v>528.6711711711712</v>
      </c>
    </row>
    <row r="29" spans="1:4" ht="15">
      <c r="A29" s="4">
        <v>7749</v>
      </c>
      <c r="B29" s="12">
        <v>10.09</v>
      </c>
      <c r="C29" s="12">
        <v>101.81</v>
      </c>
      <c r="D29" s="12">
        <v>521.93</v>
      </c>
    </row>
    <row r="30" spans="1:4" ht="15">
      <c r="A30" s="4">
        <v>7755</v>
      </c>
      <c r="B30" s="12">
        <v>10.09</v>
      </c>
      <c r="C30" s="12">
        <v>101.81</v>
      </c>
      <c r="D30" s="12">
        <v>521.93</v>
      </c>
    </row>
    <row r="31" spans="1:4" ht="15">
      <c r="A31" s="4">
        <v>9040</v>
      </c>
      <c r="B31" s="12">
        <v>20.17</v>
      </c>
      <c r="C31" s="12">
        <v>406.83</v>
      </c>
      <c r="D31" s="13">
        <v>4232.053571428571</v>
      </c>
    </row>
    <row r="32" spans="1:4" ht="15">
      <c r="A32" s="4">
        <v>9046</v>
      </c>
      <c r="B32" s="12">
        <v>20.17</v>
      </c>
      <c r="C32" s="12">
        <v>406.83</v>
      </c>
      <c r="D32" s="13">
        <v>4232.053571428571</v>
      </c>
    </row>
    <row r="33" spans="1:4" ht="15">
      <c r="A33" s="4">
        <v>9052</v>
      </c>
      <c r="B33" s="12">
        <v>10.09</v>
      </c>
      <c r="C33" s="12">
        <v>101.81</v>
      </c>
      <c r="D33" s="13">
        <v>533.6868686868687</v>
      </c>
    </row>
    <row r="34" spans="1:4" ht="15">
      <c r="A34" s="4">
        <v>9058</v>
      </c>
      <c r="B34" s="12">
        <v>10.09</v>
      </c>
      <c r="C34" s="12">
        <v>101.81</v>
      </c>
      <c r="D34" s="13">
        <v>533.6868686868687</v>
      </c>
    </row>
    <row r="35" spans="1:4" ht="15">
      <c r="A35" s="4">
        <v>9064</v>
      </c>
      <c r="B35" s="12">
        <v>20.15</v>
      </c>
      <c r="C35" s="12">
        <v>406.02</v>
      </c>
      <c r="D35" s="13">
        <v>4286.75925925926</v>
      </c>
    </row>
    <row r="36" spans="1:4" ht="15">
      <c r="A36" s="4">
        <v>9070</v>
      </c>
      <c r="B36" s="12">
        <v>20.15</v>
      </c>
      <c r="C36" s="12">
        <v>406.02</v>
      </c>
      <c r="D36" s="13">
        <v>4286.75925925926</v>
      </c>
    </row>
    <row r="37" spans="1:4" ht="15">
      <c r="A37" s="4">
        <v>9511</v>
      </c>
      <c r="B37" s="12">
        <v>20.17</v>
      </c>
      <c r="C37" s="12">
        <v>406.83</v>
      </c>
      <c r="D37" s="13">
        <v>4232.053571428571</v>
      </c>
    </row>
    <row r="38" spans="1:4" ht="15">
      <c r="A38" s="4">
        <v>9517</v>
      </c>
      <c r="B38" s="12">
        <v>20.17</v>
      </c>
      <c r="C38" s="12">
        <v>406.83</v>
      </c>
      <c r="D38" s="13">
        <v>4232.053571428571</v>
      </c>
    </row>
    <row r="39" spans="1:4" ht="15">
      <c r="A39" s="4">
        <v>9523</v>
      </c>
      <c r="B39" s="12">
        <v>10.09</v>
      </c>
      <c r="C39" s="12">
        <v>101.81</v>
      </c>
      <c r="D39" s="13">
        <v>533.6868686868687</v>
      </c>
    </row>
    <row r="40" spans="1:4" ht="15">
      <c r="A40" s="4">
        <v>9529</v>
      </c>
      <c r="B40" s="12">
        <v>10.09</v>
      </c>
      <c r="C40" s="12">
        <v>101.81</v>
      </c>
      <c r="D40" s="13">
        <v>533.6868686868687</v>
      </c>
    </row>
    <row r="41" spans="1:4" ht="15">
      <c r="A41" s="4">
        <v>9535</v>
      </c>
      <c r="B41" s="12">
        <v>20.15</v>
      </c>
      <c r="C41" s="12">
        <v>406.02</v>
      </c>
      <c r="D41" s="13">
        <v>4286.75925925926</v>
      </c>
    </row>
    <row r="42" spans="1:4" ht="15">
      <c r="A42" s="4">
        <v>9541</v>
      </c>
      <c r="B42" s="12">
        <v>20.15</v>
      </c>
      <c r="C42" s="12">
        <v>406.02</v>
      </c>
      <c r="D42" s="13">
        <v>4286.75925925926</v>
      </c>
    </row>
    <row r="43" ht="15">
      <c r="A43" s="1"/>
    </row>
    <row r="44" ht="15.75">
      <c r="A44" s="2"/>
    </row>
    <row r="45" ht="15.75">
      <c r="A45" s="2"/>
    </row>
    <row r="46" ht="15.75">
      <c r="A46" s="2"/>
    </row>
    <row r="47" ht="15.75">
      <c r="A47" s="2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21" sqref="B2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gracekim</dc:creator>
  <cp:keywords/>
  <dc:description/>
  <cp:lastModifiedBy>mag4</cp:lastModifiedBy>
  <dcterms:created xsi:type="dcterms:W3CDTF">2009-09-25T19:46:18Z</dcterms:created>
  <dcterms:modified xsi:type="dcterms:W3CDTF">2009-10-14T16:14:27Z</dcterms:modified>
  <cp:category/>
  <cp:version/>
  <cp:contentType/>
  <cp:contentStatus/>
</cp:coreProperties>
</file>